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lforg-my.sharepoint.com/personal/hejo_dlf_org/Documents/Personlig/Lønindplaceringsoversigter/01112025/"/>
    </mc:Choice>
  </mc:AlternateContent>
  <xr:revisionPtr revIDLastSave="15" documentId="8_{BCC4B93B-E2D1-4A2B-B27E-F30F199E2EDF}" xr6:coauthVersionLast="47" xr6:coauthVersionMax="47" xr10:uidLastSave="{783AFDC1-7A10-4A43-9BBF-8B8765C1C447}"/>
  <bookViews>
    <workbookView xWindow="-120" yWindow="-120" windowWidth="38640" windowHeight="21120" xr2:uid="{00000000-000D-0000-FFFF-FFFF00000000}"/>
  </bookViews>
  <sheets>
    <sheet name="GB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8" i="2" l="1"/>
  <c r="G38" i="2" s="1"/>
  <c r="F37" i="2"/>
  <c r="G37" i="2" s="1"/>
  <c r="F36" i="2"/>
  <c r="G36" i="2" s="1"/>
  <c r="F34" i="2"/>
  <c r="G34" i="2" s="1"/>
  <c r="F28" i="2"/>
  <c r="G28" i="2" s="1"/>
  <c r="G27" i="2"/>
  <c r="F27" i="2"/>
  <c r="F26" i="2"/>
  <c r="G26" i="2" s="1"/>
  <c r="G25" i="2"/>
  <c r="F25" i="2"/>
  <c r="G24" i="2"/>
  <c r="G21" i="2"/>
  <c r="F21" i="2"/>
  <c r="F20" i="2"/>
  <c r="G20" i="2" s="1"/>
  <c r="G19" i="2"/>
  <c r="F19" i="2"/>
  <c r="G18" i="2"/>
  <c r="G15" i="2"/>
  <c r="F15" i="2"/>
  <c r="F14" i="2"/>
  <c r="G14" i="2" s="1"/>
  <c r="G13" i="2"/>
  <c r="F13" i="2"/>
  <c r="F12" i="2"/>
  <c r="G12" i="2" s="1"/>
  <c r="G11" i="2"/>
  <c r="F8" i="2"/>
  <c r="G8" i="2" s="1"/>
  <c r="G7" i="2"/>
  <c r="F7" i="2"/>
  <c r="F6" i="2"/>
  <c r="G6" i="2" s="1"/>
  <c r="G5" i="2"/>
  <c r="F5" i="2"/>
  <c r="G4" i="2"/>
  <c r="G16" i="2" l="1"/>
  <c r="G22" i="2"/>
  <c r="G9" i="2"/>
  <c r="G29" i="2"/>
</calcChain>
</file>

<file path=xl/sharedStrings.xml><?xml version="1.0" encoding="utf-8"?>
<sst xmlns="http://schemas.openxmlformats.org/spreadsheetml/2006/main" count="89" uniqueCount="45">
  <si>
    <t>Guldborgsund</t>
  </si>
  <si>
    <t>Trin</t>
  </si>
  <si>
    <t>Kr./mdr.</t>
  </si>
  <si>
    <t>Kr./år</t>
  </si>
  <si>
    <t>Anc.</t>
  </si>
  <si>
    <t>4 år &lt; 8 år</t>
  </si>
  <si>
    <t>&lt; 4 år</t>
  </si>
  <si>
    <t>8 år &lt; 12 år</t>
  </si>
  <si>
    <t>&lt; 751 timer</t>
  </si>
  <si>
    <t>12 år &lt;</t>
  </si>
  <si>
    <t>Omregn.fak.</t>
  </si>
  <si>
    <t>Diplomuddannelse</t>
  </si>
  <si>
    <t>Funktionstillæg</t>
  </si>
  <si>
    <t>for gennemført udd.</t>
  </si>
  <si>
    <t>Hvis anvendes i job</t>
  </si>
  <si>
    <t>Grundløn §4, 2</t>
  </si>
  <si>
    <t>Guldborgsundtillæg</t>
  </si>
  <si>
    <t>kan deles</t>
  </si>
  <si>
    <t>Flere/skiftende</t>
  </si>
  <si>
    <t>arbejdssteder</t>
  </si>
  <si>
    <t>1 trin</t>
  </si>
  <si>
    <t>Klasselærer pr. klasse</t>
  </si>
  <si>
    <t>deles v. delt opg.</t>
  </si>
  <si>
    <t>bortfalder hvis stig. i §6, 2</t>
  </si>
  <si>
    <t>Ja</t>
  </si>
  <si>
    <t>Forhåndsaft.</t>
  </si>
  <si>
    <t>Uddannet Lærer</t>
  </si>
  <si>
    <t>ej reducering</t>
  </si>
  <si>
    <t>Grundløn Tillæg §4, 2</t>
  </si>
  <si>
    <t>Kvalifikationstillæg §6, 2,1</t>
  </si>
  <si>
    <t>Kvalifikationsløn §6, 2,1</t>
  </si>
  <si>
    <t>Undervisertillæg §5, 2a</t>
  </si>
  <si>
    <t>Ny- og fastansatte/uddannet &lt; 8 år erfa.</t>
  </si>
  <si>
    <t>Almentillæg</t>
  </si>
  <si>
    <t>a)Fastholdelse/rekrut.</t>
  </si>
  <si>
    <t>Forhåndsaftalen/Kvalifikationstillæg</t>
  </si>
  <si>
    <t>Forhåndsaftalen/Funktionstillæg</t>
  </si>
  <si>
    <t>Pensions-berettiget</t>
  </si>
  <si>
    <r>
      <t xml:space="preserve">31+1 </t>
    </r>
    <r>
      <rPr>
        <i/>
        <sz val="11"/>
        <color theme="1"/>
        <rFont val="Calibri"/>
        <family val="2"/>
        <scheme val="minor"/>
      </rPr>
      <t>a)</t>
    </r>
  </si>
  <si>
    <r>
      <t xml:space="preserve">35+1 </t>
    </r>
    <r>
      <rPr>
        <i/>
        <sz val="11"/>
        <color theme="1"/>
        <rFont val="Calibri"/>
        <family val="2"/>
        <scheme val="minor"/>
      </rPr>
      <t>a)</t>
    </r>
  </si>
  <si>
    <t>Funktionstillæg §5, 3</t>
  </si>
  <si>
    <t>Didaktisk-, læse-, mat.-, læringsvejleder</t>
  </si>
  <si>
    <t>Vejleder, §5, 16</t>
  </si>
  <si>
    <t>Pr. 1. november 2025</t>
  </si>
  <si>
    <t>30.09.25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</si>
</sst>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._-;\-* #,##0.00\ _k_r_._-;_-* &quot;-&quot;??\ _k_r_._-;_-@_-"/>
    <numFmt numFmtId="165" formatCode="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1" fontId="3" fillId="0" borderId="0" xfId="1" applyNumberFormat="1" applyFont="1" applyAlignment="1">
      <alignment horizontal="center"/>
    </xf>
    <xf numFmtId="164" fontId="3" fillId="0" borderId="0" xfId="1" applyFont="1"/>
    <xf numFmtId="164" fontId="3" fillId="0" borderId="0" xfId="1" applyFont="1" applyAlignment="1"/>
    <xf numFmtId="0" fontId="3" fillId="0" borderId="0" xfId="0" applyFont="1" applyAlignment="1">
      <alignment horizontal="center"/>
    </xf>
    <xf numFmtId="1" fontId="3" fillId="0" borderId="0" xfId="1" applyNumberFormat="1" applyFont="1"/>
    <xf numFmtId="0" fontId="4" fillId="0" borderId="0" xfId="0" applyFont="1"/>
    <xf numFmtId="2" fontId="3" fillId="0" borderId="0" xfId="0" applyNumberFormat="1" applyFont="1"/>
    <xf numFmtId="0" fontId="6" fillId="0" borderId="2" xfId="0" applyFont="1" applyBorder="1"/>
    <xf numFmtId="0" fontId="0" fillId="0" borderId="0" xfId="0" applyAlignment="1">
      <alignment horizontal="center"/>
    </xf>
    <xf numFmtId="0" fontId="5" fillId="0" borderId="0" xfId="0" applyFont="1"/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" fontId="0" fillId="0" borderId="0" xfId="1" applyNumberFormat="1" applyFont="1" applyAlignment="1">
      <alignment horizontal="center"/>
    </xf>
    <xf numFmtId="164" fontId="0" fillId="0" borderId="0" xfId="1" applyFont="1"/>
    <xf numFmtId="164" fontId="0" fillId="0" borderId="0" xfId="1" applyFont="1" applyAlignment="1"/>
    <xf numFmtId="164" fontId="0" fillId="0" borderId="0" xfId="1" applyFont="1" applyBorder="1" applyAlignment="1"/>
    <xf numFmtId="164" fontId="0" fillId="0" borderId="1" xfId="1" applyFont="1" applyBorder="1" applyAlignment="1"/>
    <xf numFmtId="0" fontId="7" fillId="0" borderId="0" xfId="0" applyFont="1"/>
    <xf numFmtId="2" fontId="0" fillId="0" borderId="0" xfId="0" applyNumberFormat="1"/>
    <xf numFmtId="1" fontId="7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2" fontId="7" fillId="0" borderId="0" xfId="0" applyNumberFormat="1" applyFont="1"/>
    <xf numFmtId="0" fontId="0" fillId="0" borderId="0" xfId="0" applyAlignment="1">
      <alignment horizontal="center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workbookViewId="0">
      <selection activeCell="E4" sqref="E4"/>
    </sheetView>
  </sheetViews>
  <sheetFormatPr defaultRowHeight="12.75" x14ac:dyDescent="0.2"/>
  <cols>
    <col min="1" max="1" width="27.85546875" style="2" bestFit="1" customWidth="1"/>
    <col min="2" max="2" width="33.140625" style="2" bestFit="1" customWidth="1"/>
    <col min="3" max="3" width="12.7109375" style="2" bestFit="1" customWidth="1"/>
    <col min="4" max="4" width="9.140625" style="2"/>
    <col min="5" max="5" width="13.42578125" style="2" bestFit="1" customWidth="1"/>
    <col min="6" max="6" width="14.42578125" style="2" bestFit="1" customWidth="1"/>
    <col min="7" max="7" width="13.42578125" style="2" bestFit="1" customWidth="1"/>
    <col min="8" max="8" width="9.7109375" style="2" customWidth="1"/>
    <col min="9" max="16384" width="9.140625" style="2"/>
  </cols>
  <sheetData>
    <row r="1" spans="1:8" ht="19.5" thickBot="1" x14ac:dyDescent="0.35">
      <c r="A1" s="10" t="s">
        <v>0</v>
      </c>
      <c r="B1" s="10" t="s">
        <v>26</v>
      </c>
      <c r="C1" s="10" t="s">
        <v>43</v>
      </c>
      <c r="D1" s="10"/>
    </row>
    <row r="2" spans="1:8" ht="12.75" customHeight="1" x14ac:dyDescent="0.25">
      <c r="A2" t="s">
        <v>44</v>
      </c>
      <c r="B2" t="s">
        <v>4</v>
      </c>
      <c r="C2" t="s">
        <v>1</v>
      </c>
      <c r="D2"/>
      <c r="E2" t="s">
        <v>10</v>
      </c>
      <c r="F2" s="14" t="s">
        <v>3</v>
      </c>
      <c r="G2" t="s">
        <v>2</v>
      </c>
      <c r="H2" s="25" t="s">
        <v>37</v>
      </c>
    </row>
    <row r="3" spans="1:8" ht="15" x14ac:dyDescent="0.25">
      <c r="A3" s="12"/>
      <c r="B3"/>
      <c r="C3"/>
      <c r="D3"/>
      <c r="E3" s="13">
        <v>1.614627</v>
      </c>
      <c r="F3" s="14"/>
      <c r="G3"/>
      <c r="H3" s="25"/>
    </row>
    <row r="4" spans="1:8" ht="15" x14ac:dyDescent="0.25">
      <c r="A4" t="s">
        <v>15</v>
      </c>
      <c r="B4" t="s">
        <v>6</v>
      </c>
      <c r="C4" s="15" t="s">
        <v>38</v>
      </c>
      <c r="D4" s="15">
        <v>32</v>
      </c>
      <c r="E4" s="16"/>
      <c r="F4" s="17">
        <v>389633</v>
      </c>
      <c r="G4" s="17">
        <f>F4/12</f>
        <v>32469.416666666668</v>
      </c>
      <c r="H4" s="11" t="s">
        <v>24</v>
      </c>
    </row>
    <row r="5" spans="1:8" ht="15" x14ac:dyDescent="0.25">
      <c r="A5" t="s">
        <v>28</v>
      </c>
      <c r="B5"/>
      <c r="C5" s="15"/>
      <c r="D5" s="15"/>
      <c r="E5" s="16">
        <v>3000</v>
      </c>
      <c r="F5" s="17">
        <f>E5*E3</f>
        <v>4843.8810000000003</v>
      </c>
      <c r="G5" s="18">
        <f>F5/12</f>
        <v>403.65675000000005</v>
      </c>
      <c r="H5" s="11" t="s">
        <v>24</v>
      </c>
    </row>
    <row r="6" spans="1:8" ht="15" x14ac:dyDescent="0.25">
      <c r="A6" t="s">
        <v>31</v>
      </c>
      <c r="B6" t="s">
        <v>8</v>
      </c>
      <c r="C6" s="15"/>
      <c r="D6" s="15"/>
      <c r="E6" s="16">
        <v>13000</v>
      </c>
      <c r="F6" s="17">
        <f>E6*E3</f>
        <v>20990.151000000002</v>
      </c>
      <c r="G6" s="18">
        <f>F6/12</f>
        <v>1749.1792500000001</v>
      </c>
      <c r="H6" s="11" t="s">
        <v>24</v>
      </c>
    </row>
    <row r="7" spans="1:8" ht="15" x14ac:dyDescent="0.25">
      <c r="A7" t="s">
        <v>40</v>
      </c>
      <c r="B7" t="s">
        <v>33</v>
      </c>
      <c r="C7" s="15"/>
      <c r="D7" s="15"/>
      <c r="E7" s="16">
        <v>4800</v>
      </c>
      <c r="F7" s="17">
        <f>E7*E3</f>
        <v>7750.2096000000001</v>
      </c>
      <c r="G7" s="18">
        <f>F7/12</f>
        <v>645.85080000000005</v>
      </c>
      <c r="H7" s="11" t="s">
        <v>24</v>
      </c>
    </row>
    <row r="8" spans="1:8" ht="15" x14ac:dyDescent="0.25">
      <c r="A8" t="s">
        <v>16</v>
      </c>
      <c r="B8" t="s">
        <v>25</v>
      </c>
      <c r="C8" s="21"/>
      <c r="D8" s="21"/>
      <c r="E8" s="16">
        <v>10773</v>
      </c>
      <c r="F8" s="17">
        <f>E8*E3</f>
        <v>17394.376671000002</v>
      </c>
      <c r="G8" s="19">
        <f>F8/12</f>
        <v>1449.5313892500001</v>
      </c>
      <c r="H8" s="11" t="s">
        <v>24</v>
      </c>
    </row>
    <row r="9" spans="1:8" ht="15" x14ac:dyDescent="0.25">
      <c r="A9"/>
      <c r="B9"/>
      <c r="C9" s="15"/>
      <c r="D9" s="15"/>
      <c r="E9" s="16"/>
      <c r="F9" s="17"/>
      <c r="G9" s="18">
        <f>SUM(G4:G8)</f>
        <v>36717.634855916665</v>
      </c>
      <c r="H9" s="11"/>
    </row>
    <row r="10" spans="1:8" ht="15" x14ac:dyDescent="0.25">
      <c r="A10"/>
      <c r="B10"/>
      <c r="C10" s="15"/>
      <c r="D10" s="15"/>
      <c r="E10" s="16"/>
      <c r="F10" s="17"/>
      <c r="G10" s="17"/>
      <c r="H10" s="11"/>
    </row>
    <row r="11" spans="1:8" ht="15" x14ac:dyDescent="0.25">
      <c r="A11" t="s">
        <v>30</v>
      </c>
      <c r="B11" t="s">
        <v>5</v>
      </c>
      <c r="C11" s="15" t="s">
        <v>39</v>
      </c>
      <c r="D11" s="15">
        <v>36</v>
      </c>
      <c r="E11" s="16"/>
      <c r="F11" s="17">
        <v>417070</v>
      </c>
      <c r="G11" s="17">
        <f>F11/12</f>
        <v>34755.833333333336</v>
      </c>
      <c r="H11" s="11" t="s">
        <v>24</v>
      </c>
    </row>
    <row r="12" spans="1:8" ht="15" x14ac:dyDescent="0.25">
      <c r="A12" t="s">
        <v>29</v>
      </c>
      <c r="B12"/>
      <c r="C12" s="15"/>
      <c r="D12" s="15"/>
      <c r="E12" s="16">
        <v>3000</v>
      </c>
      <c r="F12" s="17">
        <f>E12*E3</f>
        <v>4843.8810000000003</v>
      </c>
      <c r="G12" s="18">
        <f>F12/12</f>
        <v>403.65675000000005</v>
      </c>
      <c r="H12" s="11" t="s">
        <v>24</v>
      </c>
    </row>
    <row r="13" spans="1:8" ht="15" x14ac:dyDescent="0.25">
      <c r="A13" t="s">
        <v>31</v>
      </c>
      <c r="B13" t="s">
        <v>8</v>
      </c>
      <c r="C13" s="15"/>
      <c r="D13" s="15"/>
      <c r="E13" s="16">
        <v>13000</v>
      </c>
      <c r="F13" s="17">
        <f>E13*E3</f>
        <v>20990.151000000002</v>
      </c>
      <c r="G13" s="18">
        <f>F13/12</f>
        <v>1749.1792500000001</v>
      </c>
      <c r="H13" s="11" t="s">
        <v>24</v>
      </c>
    </row>
    <row r="14" spans="1:8" ht="15" x14ac:dyDescent="0.25">
      <c r="A14" t="s">
        <v>40</v>
      </c>
      <c r="B14" t="s">
        <v>33</v>
      </c>
      <c r="C14" s="15"/>
      <c r="D14" s="15"/>
      <c r="E14" s="16">
        <v>4800</v>
      </c>
      <c r="F14" s="17">
        <f>E14*E3</f>
        <v>7750.2096000000001</v>
      </c>
      <c r="G14" s="18">
        <f>F14/12</f>
        <v>645.85080000000005</v>
      </c>
      <c r="H14" s="11" t="s">
        <v>24</v>
      </c>
    </row>
    <row r="15" spans="1:8" ht="15" x14ac:dyDescent="0.25">
      <c r="A15" t="s">
        <v>16</v>
      </c>
      <c r="B15" t="s">
        <v>25</v>
      </c>
      <c r="C15" s="21"/>
      <c r="D15" s="21"/>
      <c r="E15" s="16">
        <v>10773</v>
      </c>
      <c r="F15" s="17">
        <f>E15*E3</f>
        <v>17394.376671000002</v>
      </c>
      <c r="G15" s="19">
        <f>F15/12</f>
        <v>1449.5313892500001</v>
      </c>
      <c r="H15" s="11" t="s">
        <v>24</v>
      </c>
    </row>
    <row r="16" spans="1:8" ht="15" x14ac:dyDescent="0.25">
      <c r="A16"/>
      <c r="B16"/>
      <c r="C16" s="15"/>
      <c r="D16" s="15"/>
      <c r="E16" s="16"/>
      <c r="F16" s="17"/>
      <c r="G16" s="18">
        <f>SUM(G11:G15)</f>
        <v>39004.051522583337</v>
      </c>
      <c r="H16" s="11"/>
    </row>
    <row r="17" spans="1:8" ht="15" x14ac:dyDescent="0.25">
      <c r="A17"/>
      <c r="B17"/>
      <c r="C17" s="15"/>
      <c r="D17" s="15"/>
      <c r="E17" s="16"/>
      <c r="F17" s="17"/>
      <c r="G17" s="17"/>
      <c r="H17" s="11"/>
    </row>
    <row r="18" spans="1:8" ht="15" x14ac:dyDescent="0.25">
      <c r="A18" t="s">
        <v>30</v>
      </c>
      <c r="B18" t="s">
        <v>7</v>
      </c>
      <c r="C18" s="15">
        <v>40</v>
      </c>
      <c r="D18" s="15"/>
      <c r="E18" s="16"/>
      <c r="F18" s="17">
        <v>447611</v>
      </c>
      <c r="G18" s="17">
        <f>F18/12</f>
        <v>37300.916666666664</v>
      </c>
      <c r="H18" s="11" t="s">
        <v>24</v>
      </c>
    </row>
    <row r="19" spans="1:8" ht="15" x14ac:dyDescent="0.25">
      <c r="A19" t="s">
        <v>31</v>
      </c>
      <c r="B19" t="s">
        <v>8</v>
      </c>
      <c r="C19" s="15"/>
      <c r="D19" s="15"/>
      <c r="E19" s="16">
        <v>13000</v>
      </c>
      <c r="F19" s="17">
        <f>E19*E3</f>
        <v>20990.151000000002</v>
      </c>
      <c r="G19" s="18">
        <f>F19/12</f>
        <v>1749.1792500000001</v>
      </c>
      <c r="H19" s="11" t="s">
        <v>24</v>
      </c>
    </row>
    <row r="20" spans="1:8" ht="15" x14ac:dyDescent="0.25">
      <c r="A20" t="s">
        <v>40</v>
      </c>
      <c r="B20" t="s">
        <v>33</v>
      </c>
      <c r="C20" s="15"/>
      <c r="D20" s="15"/>
      <c r="E20" s="16">
        <v>4800</v>
      </c>
      <c r="F20" s="17">
        <f>E20*E3</f>
        <v>7750.2096000000001</v>
      </c>
      <c r="G20" s="18">
        <f>F20/12</f>
        <v>645.85080000000005</v>
      </c>
      <c r="H20" s="11" t="s">
        <v>24</v>
      </c>
    </row>
    <row r="21" spans="1:8" ht="15" x14ac:dyDescent="0.25">
      <c r="A21" t="s">
        <v>16</v>
      </c>
      <c r="B21" t="s">
        <v>25</v>
      </c>
      <c r="C21" s="21"/>
      <c r="D21" s="21"/>
      <c r="E21" s="16">
        <v>10773</v>
      </c>
      <c r="F21" s="17">
        <f>E21*E3</f>
        <v>17394.376671000002</v>
      </c>
      <c r="G21" s="19">
        <f>F21/12</f>
        <v>1449.5313892500001</v>
      </c>
      <c r="H21" s="11" t="s">
        <v>24</v>
      </c>
    </row>
    <row r="22" spans="1:8" ht="15" x14ac:dyDescent="0.25">
      <c r="A22"/>
      <c r="B22"/>
      <c r="C22" s="15"/>
      <c r="D22" s="15"/>
      <c r="E22" s="16"/>
      <c r="F22" s="17"/>
      <c r="G22" s="17">
        <f>SUM(G18:G21)</f>
        <v>41145.478105916663</v>
      </c>
      <c r="H22" s="11"/>
    </row>
    <row r="23" spans="1:8" ht="15" x14ac:dyDescent="0.25">
      <c r="A23"/>
      <c r="B23"/>
      <c r="C23" s="15"/>
      <c r="D23" s="15"/>
      <c r="E23" s="16"/>
      <c r="F23" s="17"/>
      <c r="G23" s="17"/>
      <c r="H23" s="11"/>
    </row>
    <row r="24" spans="1:8" ht="15" x14ac:dyDescent="0.25">
      <c r="A24" t="s">
        <v>30</v>
      </c>
      <c r="B24" t="s">
        <v>9</v>
      </c>
      <c r="C24" s="15">
        <v>40</v>
      </c>
      <c r="D24" s="15"/>
      <c r="E24" s="16"/>
      <c r="F24" s="17">
        <v>447611</v>
      </c>
      <c r="G24" s="17">
        <f>F24/12</f>
        <v>37300.916666666664</v>
      </c>
      <c r="H24" s="11" t="s">
        <v>24</v>
      </c>
    </row>
    <row r="25" spans="1:8" ht="15" x14ac:dyDescent="0.25">
      <c r="A25" t="s">
        <v>29</v>
      </c>
      <c r="B25"/>
      <c r="C25" s="15"/>
      <c r="D25" s="15"/>
      <c r="E25" s="16">
        <v>10000</v>
      </c>
      <c r="F25" s="17">
        <f>E25*E3</f>
        <v>16146.27</v>
      </c>
      <c r="G25" s="18">
        <f>F25/12</f>
        <v>1345.5225</v>
      </c>
      <c r="H25" s="11" t="s">
        <v>24</v>
      </c>
    </row>
    <row r="26" spans="1:8" ht="15" x14ac:dyDescent="0.25">
      <c r="A26" t="s">
        <v>31</v>
      </c>
      <c r="B26" t="s">
        <v>8</v>
      </c>
      <c r="C26" s="15"/>
      <c r="D26" s="15"/>
      <c r="E26" s="16">
        <v>13000</v>
      </c>
      <c r="F26" s="17">
        <f>E26*E3</f>
        <v>20990.151000000002</v>
      </c>
      <c r="G26" s="18">
        <f>F26/12</f>
        <v>1749.1792500000001</v>
      </c>
      <c r="H26" s="11" t="s">
        <v>24</v>
      </c>
    </row>
    <row r="27" spans="1:8" ht="15" x14ac:dyDescent="0.25">
      <c r="A27" t="s">
        <v>40</v>
      </c>
      <c r="B27" t="s">
        <v>33</v>
      </c>
      <c r="C27" s="15"/>
      <c r="D27" s="15"/>
      <c r="E27" s="16">
        <v>4800</v>
      </c>
      <c r="F27" s="17">
        <f>E27*E3</f>
        <v>7750.2096000000001</v>
      </c>
      <c r="G27" s="18">
        <f>F27/12</f>
        <v>645.85080000000005</v>
      </c>
      <c r="H27" s="11" t="s">
        <v>24</v>
      </c>
    </row>
    <row r="28" spans="1:8" ht="15" x14ac:dyDescent="0.25">
      <c r="A28" t="s">
        <v>16</v>
      </c>
      <c r="B28" t="s">
        <v>25</v>
      </c>
      <c r="C28" s="21"/>
      <c r="D28" s="21"/>
      <c r="E28" s="16">
        <v>10773</v>
      </c>
      <c r="F28" s="17">
        <f>E28*E3</f>
        <v>17394.376671000002</v>
      </c>
      <c r="G28" s="19">
        <f>F28/12</f>
        <v>1449.5313892500001</v>
      </c>
      <c r="H28" s="11" t="s">
        <v>24</v>
      </c>
    </row>
    <row r="29" spans="1:8" ht="15" x14ac:dyDescent="0.25">
      <c r="A29"/>
      <c r="B29"/>
      <c r="C29" s="21"/>
      <c r="D29" s="21"/>
      <c r="E29" s="16"/>
      <c r="F29" s="17"/>
      <c r="G29" s="17">
        <f>SUM(G24:G28)</f>
        <v>42491.000605916663</v>
      </c>
      <c r="H29" s="11"/>
    </row>
    <row r="30" spans="1:8" ht="15" x14ac:dyDescent="0.25">
      <c r="A30" s="20" t="s">
        <v>34</v>
      </c>
      <c r="B30" s="20" t="s">
        <v>32</v>
      </c>
      <c r="C30" s="22" t="s">
        <v>20</v>
      </c>
      <c r="D30" s="23"/>
      <c r="E30" s="16"/>
      <c r="F30" s="17"/>
      <c r="G30" s="17"/>
      <c r="H30" s="11"/>
    </row>
    <row r="31" spans="1:8" ht="15" x14ac:dyDescent="0.25">
      <c r="A31"/>
      <c r="B31" s="20" t="s">
        <v>23</v>
      </c>
      <c r="C31" s="24"/>
      <c r="D31" s="21"/>
      <c r="E31" s="16"/>
      <c r="F31" s="17"/>
      <c r="G31" s="17"/>
      <c r="H31" s="11"/>
    </row>
    <row r="32" spans="1:8" x14ac:dyDescent="0.2">
      <c r="A32" s="1" t="s">
        <v>35</v>
      </c>
      <c r="C32" s="7"/>
      <c r="E32" s="4"/>
      <c r="F32" s="5"/>
      <c r="G32" s="5"/>
      <c r="H32" s="6"/>
    </row>
    <row r="33" spans="1:8" x14ac:dyDescent="0.2">
      <c r="A33" s="2" t="s">
        <v>11</v>
      </c>
      <c r="B33" s="2" t="s">
        <v>13</v>
      </c>
      <c r="C33" s="3" t="s">
        <v>20</v>
      </c>
      <c r="E33" s="4"/>
      <c r="F33" s="5"/>
      <c r="G33" s="5"/>
      <c r="H33" s="6"/>
    </row>
    <row r="34" spans="1:8" x14ac:dyDescent="0.2">
      <c r="A34" s="2" t="s">
        <v>12</v>
      </c>
      <c r="B34" s="2" t="s">
        <v>14</v>
      </c>
      <c r="C34" s="7"/>
      <c r="E34" s="4">
        <v>4300</v>
      </c>
      <c r="F34" s="5">
        <f>E34*E3</f>
        <v>6942.8960999999999</v>
      </c>
      <c r="G34" s="5">
        <f>F34/12</f>
        <v>578.57467499999996</v>
      </c>
      <c r="H34" s="6" t="s">
        <v>24</v>
      </c>
    </row>
    <row r="35" spans="1:8" x14ac:dyDescent="0.2">
      <c r="A35" s="1" t="s">
        <v>36</v>
      </c>
      <c r="C35" s="9"/>
      <c r="E35" s="4"/>
      <c r="F35" s="5"/>
      <c r="G35" s="5"/>
      <c r="H35" s="6"/>
    </row>
    <row r="36" spans="1:8" x14ac:dyDescent="0.2">
      <c r="A36" s="2" t="s">
        <v>21</v>
      </c>
      <c r="B36" s="2" t="s">
        <v>22</v>
      </c>
      <c r="C36" s="2" t="s">
        <v>27</v>
      </c>
      <c r="E36" s="4">
        <v>1800</v>
      </c>
      <c r="F36" s="5">
        <f>E36*E3</f>
        <v>2906.3286000000003</v>
      </c>
      <c r="G36" s="5">
        <f>F36/12</f>
        <v>242.19405000000003</v>
      </c>
      <c r="H36" s="6" t="s">
        <v>24</v>
      </c>
    </row>
    <row r="37" spans="1:8" x14ac:dyDescent="0.2">
      <c r="A37" s="2" t="s">
        <v>42</v>
      </c>
      <c r="B37" s="8" t="s">
        <v>41</v>
      </c>
      <c r="C37" s="2" t="s">
        <v>17</v>
      </c>
      <c r="E37" s="4">
        <v>10000</v>
      </c>
      <c r="F37" s="4">
        <f>E37*E3</f>
        <v>16146.27</v>
      </c>
      <c r="G37" s="4">
        <f>F37/12</f>
        <v>1345.5225</v>
      </c>
      <c r="H37" s="6" t="s">
        <v>24</v>
      </c>
    </row>
    <row r="38" spans="1:8" x14ac:dyDescent="0.2">
      <c r="A38" s="2" t="s">
        <v>18</v>
      </c>
      <c r="B38" s="2" t="s">
        <v>19</v>
      </c>
      <c r="E38" s="4">
        <v>4600</v>
      </c>
      <c r="F38" s="4">
        <f>E38*E3</f>
        <v>7427.2842000000001</v>
      </c>
      <c r="G38" s="4">
        <f>F38/12</f>
        <v>618.94034999999997</v>
      </c>
      <c r="H38" s="6" t="s">
        <v>24</v>
      </c>
    </row>
  </sheetData>
  <mergeCells count="1">
    <mergeCell ref="H2:H3"/>
  </mergeCells>
  <pageMargins left="0.31496062992125984" right="0.31496062992125984" top="0.35433070866141736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GBS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 Langgaard Johansen</dc:creator>
  <cp:lastModifiedBy>Heidi Langgaard Johansen</cp:lastModifiedBy>
  <cp:lastPrinted>2025-09-16T11:07:10Z</cp:lastPrinted>
  <dcterms:created xsi:type="dcterms:W3CDTF">2018-04-24T09:42:20Z</dcterms:created>
  <dcterms:modified xsi:type="dcterms:W3CDTF">2025-09-30T08:46:46Z</dcterms:modified>
</cp:coreProperties>
</file>