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lforg-my.sharepoint.com/personal/hejo_dlf_org/Documents/Personlig/Lønindplaceringsoversigter/01102024/"/>
    </mc:Choice>
  </mc:AlternateContent>
  <xr:revisionPtr revIDLastSave="1" documentId="8_{93D53408-2650-4C7F-867A-E5280B160F02}" xr6:coauthVersionLast="47" xr6:coauthVersionMax="47" xr10:uidLastSave="{B91F8FDC-E1E7-4DAD-A4D7-B1C09C1558F3}"/>
  <bookViews>
    <workbookView xWindow="-120" yWindow="-120" windowWidth="29040" windowHeight="15840" xr2:uid="{00000000-000D-0000-FFFF-FFFF00000000}"/>
  </bookViews>
  <sheets>
    <sheet name="LL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2" i="3" l="1"/>
  <c r="G16" i="3"/>
  <c r="G10" i="3"/>
  <c r="G4" i="3"/>
  <c r="F23" i="3"/>
  <c r="G23" i="3" s="1"/>
  <c r="F17" i="3"/>
  <c r="G17" i="3" s="1"/>
  <c r="F37" i="3"/>
  <c r="G37" i="3" s="1"/>
  <c r="C37" i="3"/>
  <c r="F36" i="3" l="1"/>
  <c r="F35" i="3" l="1"/>
  <c r="G35" i="3" s="1"/>
  <c r="F34" i="3"/>
  <c r="G34" i="3" s="1"/>
  <c r="F33" i="3"/>
  <c r="G33" i="3" s="1"/>
  <c r="F25" i="3" l="1"/>
  <c r="G25" i="3" s="1"/>
  <c r="F19" i="3"/>
  <c r="G19" i="3" s="1"/>
  <c r="F13" i="3"/>
  <c r="G13" i="3" s="1"/>
  <c r="F7" i="3"/>
  <c r="G7" i="3" s="1"/>
  <c r="F24" i="3"/>
  <c r="G24" i="3" s="1"/>
  <c r="F18" i="3"/>
  <c r="G18" i="3" s="1"/>
  <c r="F12" i="3"/>
  <c r="G12" i="3" s="1"/>
  <c r="F11" i="3"/>
  <c r="G11" i="3" s="1"/>
  <c r="F6" i="3"/>
  <c r="G6" i="3" s="1"/>
  <c r="F5" i="3"/>
  <c r="G5" i="3" s="1"/>
  <c r="G20" i="3" l="1"/>
  <c r="G26" i="3"/>
  <c r="G14" i="3"/>
  <c r="G8" i="3"/>
</calcChain>
</file>

<file path=xl/sharedStrings.xml><?xml version="1.0" encoding="utf-8"?>
<sst xmlns="http://schemas.openxmlformats.org/spreadsheetml/2006/main" count="85" uniqueCount="41">
  <si>
    <t>Trin</t>
  </si>
  <si>
    <t>Kr./mdr.</t>
  </si>
  <si>
    <t>Kr./år</t>
  </si>
  <si>
    <t>Anc.</t>
  </si>
  <si>
    <t>4 år &lt; 8 år</t>
  </si>
  <si>
    <t>&lt; 4 år</t>
  </si>
  <si>
    <t>8 år &lt; 12 år</t>
  </si>
  <si>
    <t>12 år &lt;</t>
  </si>
  <si>
    <t>Omregn.fak.</t>
  </si>
  <si>
    <t>Kvalifikationstillæg</t>
  </si>
  <si>
    <t>Diplomuddannelse</t>
  </si>
  <si>
    <t>Funktionstillæg</t>
  </si>
  <si>
    <t>for gennemført udd.</t>
  </si>
  <si>
    <t>Grundløn §4, 2</t>
  </si>
  <si>
    <t>1 trin</t>
  </si>
  <si>
    <t>Teamsamarb. og vidensdeling</t>
  </si>
  <si>
    <t>2 trin</t>
  </si>
  <si>
    <t>stopper efter 4 års beskæft.</t>
  </si>
  <si>
    <t>*)Rekruttering/fastholdelse</t>
  </si>
  <si>
    <t>Ja</t>
  </si>
  <si>
    <t>Forhåndsaft.</t>
  </si>
  <si>
    <t>Forhåndsaftale</t>
  </si>
  <si>
    <t>Børnehaveklasse ledere</t>
  </si>
  <si>
    <t>28+2*</t>
  </si>
  <si>
    <t>ej reducering</t>
  </si>
  <si>
    <t>Pratikvejleder/combi</t>
  </si>
  <si>
    <t>kr. pr. uge</t>
  </si>
  <si>
    <t>&lt; 836 timer</t>
  </si>
  <si>
    <t>Kvalifikationsløn §6, 2,2</t>
  </si>
  <si>
    <t>Klasselærerfunktion pr. kl.</t>
  </si>
  <si>
    <t>Kan deles - max 2</t>
  </si>
  <si>
    <t>Skiftende arbejdssteder</t>
  </si>
  <si>
    <t>Undervisningsvejledere *)</t>
  </si>
  <si>
    <t>*) Læse-, Mat-, IT-, Praktsis-, LKT- og Læringsvejleder</t>
  </si>
  <si>
    <t>Specialunderv. §5, stk.3 pr. mdr.</t>
  </si>
  <si>
    <t>+ timetillæg 18,92</t>
  </si>
  <si>
    <t>Undervisertillæg §5, 2a</t>
  </si>
  <si>
    <t>Lolland</t>
  </si>
  <si>
    <t>Pensions-berettiget</t>
  </si>
  <si>
    <t>18.08.24</t>
  </si>
  <si>
    <t>1. oktober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</si>
</sst>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k_r_._-;\-* #,##0.00\ _k_r_._-;_-* &quot;-&quot;??\ _k_r_._-;_-@_-"/>
    <numFmt numFmtId="165" formatCode="0.000000"/>
    <numFmt numFmtId="166" formatCode="_-* #,##0.00\ _k_r_._-;\-* #,##0.00\ _k_r_._-;_-* &quot;-&quot;??????\ _k_r_.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6">
    <xf numFmtId="0" fontId="0" fillId="0" borderId="0" xfId="0"/>
    <xf numFmtId="164" fontId="0" fillId="0" borderId="0" xfId="1" applyFont="1"/>
    <xf numFmtId="164" fontId="0" fillId="0" borderId="0" xfId="1" applyFont="1" applyAlignment="1"/>
    <xf numFmtId="0" fontId="0" fillId="0" borderId="0" xfId="0" applyAlignment="1">
      <alignment horizontal="left"/>
    </xf>
    <xf numFmtId="1" fontId="0" fillId="0" borderId="0" xfId="1" applyNumberFormat="1" applyFont="1"/>
    <xf numFmtId="164" fontId="0" fillId="0" borderId="1" xfId="1" applyFont="1" applyBorder="1" applyAlignment="1"/>
    <xf numFmtId="0" fontId="2" fillId="0" borderId="0" xfId="0" applyFont="1"/>
    <xf numFmtId="0" fontId="0" fillId="0" borderId="0" xfId="0" applyAlignment="1">
      <alignment horizontal="center"/>
    </xf>
    <xf numFmtId="164" fontId="0" fillId="0" borderId="0" xfId="1" applyFont="1" applyBorder="1" applyAlignment="1"/>
    <xf numFmtId="1" fontId="0" fillId="0" borderId="0" xfId="1" applyNumberFormat="1" applyFont="1" applyAlignment="1">
      <alignment horizontal="center"/>
    </xf>
    <xf numFmtId="165" fontId="0" fillId="0" borderId="0" xfId="0" applyNumberFormat="1" applyAlignment="1">
      <alignment horizontal="center"/>
    </xf>
    <xf numFmtId="0" fontId="0" fillId="0" borderId="2" xfId="0" applyBorder="1"/>
    <xf numFmtId="166" fontId="0" fillId="0" borderId="0" xfId="0" applyNumberFormat="1"/>
    <xf numFmtId="49" fontId="0" fillId="0" borderId="0" xfId="0" applyNumberFormat="1"/>
    <xf numFmtId="0" fontId="0" fillId="0" borderId="0" xfId="0" applyAlignment="1">
      <alignment horizontal="center" wrapText="1"/>
    </xf>
    <xf numFmtId="0" fontId="3" fillId="0" borderId="0" xfId="0" applyFont="1" applyAlignment="1">
      <alignment horizontal="center" wrapText="1"/>
    </xf>
  </cellXfs>
  <cellStyles count="2">
    <cellStyle name="K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8"/>
  <sheetViews>
    <sheetView tabSelected="1" workbookViewId="0">
      <selection activeCell="F23" sqref="F23"/>
    </sheetView>
  </sheetViews>
  <sheetFormatPr defaultRowHeight="15" x14ac:dyDescent="0.25"/>
  <cols>
    <col min="1" max="1" width="27.85546875" bestFit="1" customWidth="1"/>
    <col min="2" max="2" width="26" bestFit="1" customWidth="1"/>
    <col min="3" max="3" width="12.7109375" bestFit="1" customWidth="1"/>
    <col min="4" max="4" width="9" customWidth="1"/>
    <col min="5" max="5" width="13.42578125" bestFit="1" customWidth="1"/>
    <col min="6" max="7" width="14.42578125" bestFit="1" customWidth="1"/>
    <col min="8" max="8" width="9.7109375" customWidth="1"/>
  </cols>
  <sheetData>
    <row r="1" spans="1:8" ht="15" customHeight="1" x14ac:dyDescent="0.25">
      <c r="A1" s="6" t="s">
        <v>37</v>
      </c>
      <c r="B1" s="6" t="s">
        <v>22</v>
      </c>
      <c r="C1" s="6" t="s">
        <v>40</v>
      </c>
    </row>
    <row r="2" spans="1:8" ht="23.25" x14ac:dyDescent="0.25">
      <c r="A2" t="s">
        <v>39</v>
      </c>
      <c r="B2" t="s">
        <v>3</v>
      </c>
      <c r="C2" t="s">
        <v>0</v>
      </c>
      <c r="E2" t="s">
        <v>8</v>
      </c>
      <c r="F2" s="3" t="s">
        <v>2</v>
      </c>
      <c r="G2" t="s">
        <v>1</v>
      </c>
      <c r="H2" s="15" t="s">
        <v>38</v>
      </c>
    </row>
    <row r="3" spans="1:8" x14ac:dyDescent="0.25">
      <c r="A3" s="6"/>
      <c r="E3" s="10">
        <v>1.5981590000000001</v>
      </c>
      <c r="F3" s="3"/>
      <c r="H3" s="14"/>
    </row>
    <row r="4" spans="1:8" x14ac:dyDescent="0.25">
      <c r="A4" t="s">
        <v>13</v>
      </c>
      <c r="B4" t="s">
        <v>5</v>
      </c>
      <c r="C4" s="9" t="s">
        <v>23</v>
      </c>
      <c r="D4" s="9">
        <v>30</v>
      </c>
      <c r="E4" s="1"/>
      <c r="F4" s="2">
        <v>375671</v>
      </c>
      <c r="G4" s="2">
        <f>F4/12</f>
        <v>31305.916666666668</v>
      </c>
      <c r="H4" s="7" t="s">
        <v>19</v>
      </c>
    </row>
    <row r="5" spans="1:8" x14ac:dyDescent="0.25">
      <c r="A5" t="s">
        <v>13</v>
      </c>
      <c r="C5" s="9"/>
      <c r="D5" s="9"/>
      <c r="E5" s="1">
        <v>4000</v>
      </c>
      <c r="F5" s="2">
        <f>E5*E3</f>
        <v>6392.6360000000004</v>
      </c>
      <c r="G5" s="8">
        <f>F5/12</f>
        <v>532.71966666666674</v>
      </c>
      <c r="H5" s="7" t="s">
        <v>19</v>
      </c>
    </row>
    <row r="6" spans="1:8" x14ac:dyDescent="0.25">
      <c r="A6" t="s">
        <v>36</v>
      </c>
      <c r="B6" t="s">
        <v>27</v>
      </c>
      <c r="C6" s="9"/>
      <c r="D6" s="9"/>
      <c r="E6" s="1">
        <v>15400</v>
      </c>
      <c r="F6" s="2">
        <f>E6*E3</f>
        <v>24611.6486</v>
      </c>
      <c r="G6" s="8">
        <f>F6/12</f>
        <v>2050.9707166666667</v>
      </c>
      <c r="H6" s="7" t="s">
        <v>19</v>
      </c>
    </row>
    <row r="7" spans="1:8" x14ac:dyDescent="0.25">
      <c r="A7" t="s">
        <v>15</v>
      </c>
      <c r="B7" t="s">
        <v>20</v>
      </c>
      <c r="C7" t="s">
        <v>24</v>
      </c>
      <c r="E7" s="1">
        <v>7700</v>
      </c>
      <c r="F7" s="2">
        <f>E7*E3</f>
        <v>12305.8243</v>
      </c>
      <c r="G7" s="5">
        <f>F7/12</f>
        <v>1025.4853583333334</v>
      </c>
      <c r="H7" s="7" t="s">
        <v>19</v>
      </c>
    </row>
    <row r="8" spans="1:8" x14ac:dyDescent="0.25">
      <c r="C8" s="9"/>
      <c r="D8" s="9"/>
      <c r="E8" s="1"/>
      <c r="F8" s="2"/>
      <c r="G8" s="2">
        <f>SUM(G4:G7)</f>
        <v>34915.092408333338</v>
      </c>
      <c r="H8" s="7"/>
    </row>
    <row r="9" spans="1:8" x14ac:dyDescent="0.25">
      <c r="C9" s="9"/>
      <c r="D9" s="9"/>
      <c r="E9" s="1"/>
      <c r="F9" s="2"/>
      <c r="G9" s="2"/>
      <c r="H9" s="7"/>
    </row>
    <row r="10" spans="1:8" x14ac:dyDescent="0.25">
      <c r="A10" t="s">
        <v>28</v>
      </c>
      <c r="B10" t="s">
        <v>4</v>
      </c>
      <c r="C10" s="9">
        <v>31</v>
      </c>
      <c r="D10" s="9"/>
      <c r="E10" s="1"/>
      <c r="F10" s="2">
        <v>382003</v>
      </c>
      <c r="G10" s="2">
        <f>F10/12</f>
        <v>31833.583333333332</v>
      </c>
      <c r="H10" s="7" t="s">
        <v>19</v>
      </c>
    </row>
    <row r="11" spans="1:8" x14ac:dyDescent="0.25">
      <c r="A11" t="s">
        <v>28</v>
      </c>
      <c r="C11" s="9"/>
      <c r="D11" s="9"/>
      <c r="E11" s="1">
        <v>4000</v>
      </c>
      <c r="F11" s="2">
        <f>E11*E3</f>
        <v>6392.6360000000004</v>
      </c>
      <c r="G11" s="8">
        <f>F11/12</f>
        <v>532.71966666666674</v>
      </c>
      <c r="H11" s="7" t="s">
        <v>19</v>
      </c>
    </row>
    <row r="12" spans="1:8" x14ac:dyDescent="0.25">
      <c r="A12" t="s">
        <v>36</v>
      </c>
      <c r="B12" t="s">
        <v>27</v>
      </c>
      <c r="C12" s="9"/>
      <c r="D12" s="9"/>
      <c r="E12" s="1">
        <v>15400</v>
      </c>
      <c r="F12" s="2">
        <f>E12*E3</f>
        <v>24611.6486</v>
      </c>
      <c r="G12" s="8">
        <f>F12/12</f>
        <v>2050.9707166666667</v>
      </c>
      <c r="H12" s="7" t="s">
        <v>19</v>
      </c>
    </row>
    <row r="13" spans="1:8" x14ac:dyDescent="0.25">
      <c r="A13" t="s">
        <v>15</v>
      </c>
      <c r="B13" t="s">
        <v>20</v>
      </c>
      <c r="C13" t="s">
        <v>24</v>
      </c>
      <c r="E13" s="1">
        <v>7700</v>
      </c>
      <c r="F13" s="2">
        <f>E13*E3</f>
        <v>12305.8243</v>
      </c>
      <c r="G13" s="5">
        <f>F13/12</f>
        <v>1025.4853583333334</v>
      </c>
      <c r="H13" s="7" t="s">
        <v>19</v>
      </c>
    </row>
    <row r="14" spans="1:8" x14ac:dyDescent="0.25">
      <c r="C14" s="9"/>
      <c r="D14" s="9"/>
      <c r="E14" s="1"/>
      <c r="F14" s="2"/>
      <c r="G14" s="2">
        <f>SUM(G10:G13)</f>
        <v>35442.759074999994</v>
      </c>
      <c r="H14" s="7"/>
    </row>
    <row r="15" spans="1:8" x14ac:dyDescent="0.25">
      <c r="C15" s="9"/>
      <c r="D15" s="9"/>
      <c r="E15" s="1"/>
      <c r="F15" s="2"/>
      <c r="G15" s="2"/>
      <c r="H15" s="7"/>
    </row>
    <row r="16" spans="1:8" x14ac:dyDescent="0.25">
      <c r="A16" t="s">
        <v>28</v>
      </c>
      <c r="B16" t="s">
        <v>6</v>
      </c>
      <c r="C16" s="9">
        <v>33</v>
      </c>
      <c r="D16" s="9"/>
      <c r="E16" s="1"/>
      <c r="F16" s="2">
        <v>395089</v>
      </c>
      <c r="G16" s="2">
        <f>F16/12</f>
        <v>32924.083333333336</v>
      </c>
      <c r="H16" s="7" t="s">
        <v>19</v>
      </c>
    </row>
    <row r="17" spans="1:8" x14ac:dyDescent="0.25">
      <c r="A17" t="s">
        <v>28</v>
      </c>
      <c r="C17" s="9"/>
      <c r="D17" s="9"/>
      <c r="E17" s="1">
        <v>2000</v>
      </c>
      <c r="F17" s="2">
        <f>E17*E3</f>
        <v>3196.3180000000002</v>
      </c>
      <c r="G17" s="8">
        <f>F17/12</f>
        <v>266.35983333333337</v>
      </c>
      <c r="H17" s="7" t="s">
        <v>19</v>
      </c>
    </row>
    <row r="18" spans="1:8" x14ac:dyDescent="0.25">
      <c r="A18" t="s">
        <v>36</v>
      </c>
      <c r="B18" t="s">
        <v>27</v>
      </c>
      <c r="C18" s="9"/>
      <c r="D18" s="9"/>
      <c r="E18" s="1">
        <v>15400</v>
      </c>
      <c r="F18" s="2">
        <f>E18*E3</f>
        <v>24611.6486</v>
      </c>
      <c r="G18" s="8">
        <f>F18/12</f>
        <v>2050.9707166666667</v>
      </c>
      <c r="H18" s="7" t="s">
        <v>19</v>
      </c>
    </row>
    <row r="19" spans="1:8" x14ac:dyDescent="0.25">
      <c r="A19" t="s">
        <v>15</v>
      </c>
      <c r="B19" t="s">
        <v>20</v>
      </c>
      <c r="C19" t="s">
        <v>24</v>
      </c>
      <c r="E19" s="1">
        <v>7700</v>
      </c>
      <c r="F19" s="2">
        <f>E19*E3</f>
        <v>12305.8243</v>
      </c>
      <c r="G19" s="5">
        <f>F19/12</f>
        <v>1025.4853583333334</v>
      </c>
      <c r="H19" s="7" t="s">
        <v>19</v>
      </c>
    </row>
    <row r="20" spans="1:8" x14ac:dyDescent="0.25">
      <c r="C20" s="9"/>
      <c r="D20" s="9"/>
      <c r="E20" s="1"/>
      <c r="F20" s="2"/>
      <c r="G20" s="2">
        <f>SUM(G16:G19)</f>
        <v>36266.899241666673</v>
      </c>
      <c r="H20" s="7"/>
    </row>
    <row r="21" spans="1:8" x14ac:dyDescent="0.25">
      <c r="C21" s="9"/>
      <c r="D21" s="9"/>
      <c r="E21" s="1"/>
      <c r="F21" s="2"/>
      <c r="G21" s="2"/>
      <c r="H21" s="7"/>
    </row>
    <row r="22" spans="1:8" x14ac:dyDescent="0.25">
      <c r="A22" t="s">
        <v>28</v>
      </c>
      <c r="B22" t="s">
        <v>7</v>
      </c>
      <c r="C22" s="9">
        <v>37</v>
      </c>
      <c r="D22" s="9"/>
      <c r="E22" s="1"/>
      <c r="F22" s="2">
        <v>423052</v>
      </c>
      <c r="G22" s="2">
        <f>F22/12</f>
        <v>35254.333333333336</v>
      </c>
      <c r="H22" s="7" t="s">
        <v>19</v>
      </c>
    </row>
    <row r="23" spans="1:8" x14ac:dyDescent="0.25">
      <c r="A23" t="s">
        <v>28</v>
      </c>
      <c r="C23" s="9"/>
      <c r="D23" s="9"/>
      <c r="E23" s="1">
        <v>2000</v>
      </c>
      <c r="F23" s="2">
        <f>E23*E3</f>
        <v>3196.3180000000002</v>
      </c>
      <c r="G23" s="8">
        <f>F23/12</f>
        <v>266.35983333333337</v>
      </c>
      <c r="H23" s="7" t="s">
        <v>19</v>
      </c>
    </row>
    <row r="24" spans="1:8" x14ac:dyDescent="0.25">
      <c r="A24" t="s">
        <v>36</v>
      </c>
      <c r="B24" t="s">
        <v>27</v>
      </c>
      <c r="C24" s="9"/>
      <c r="D24" s="9"/>
      <c r="E24" s="1">
        <v>15400</v>
      </c>
      <c r="F24" s="2">
        <f>E24*E3</f>
        <v>24611.6486</v>
      </c>
      <c r="G24" s="8">
        <f>F24/12</f>
        <v>2050.9707166666667</v>
      </c>
      <c r="H24" s="7" t="s">
        <v>19</v>
      </c>
    </row>
    <row r="25" spans="1:8" x14ac:dyDescent="0.25">
      <c r="A25" t="s">
        <v>15</v>
      </c>
      <c r="B25" t="s">
        <v>20</v>
      </c>
      <c r="C25" t="s">
        <v>24</v>
      </c>
      <c r="E25" s="1">
        <v>7700</v>
      </c>
      <c r="F25" s="2">
        <f>E25*E3</f>
        <v>12305.8243</v>
      </c>
      <c r="G25" s="5">
        <f>F25/12</f>
        <v>1025.4853583333334</v>
      </c>
      <c r="H25" s="7" t="s">
        <v>19</v>
      </c>
    </row>
    <row r="26" spans="1:8" x14ac:dyDescent="0.25">
      <c r="C26" s="4"/>
      <c r="D26" s="4"/>
      <c r="E26" s="1"/>
      <c r="F26" s="2"/>
      <c r="G26" s="2">
        <f>SUM(G22:G25)</f>
        <v>38597.149241666673</v>
      </c>
      <c r="H26" s="7"/>
    </row>
    <row r="27" spans="1:8" ht="15.75" thickBot="1" x14ac:dyDescent="0.3">
      <c r="A27" s="11" t="s">
        <v>21</v>
      </c>
      <c r="H27" s="7"/>
    </row>
    <row r="28" spans="1:8" x14ac:dyDescent="0.25">
      <c r="A28" t="s">
        <v>18</v>
      </c>
      <c r="B28" t="s">
        <v>17</v>
      </c>
      <c r="C28" s="7" t="s">
        <v>16</v>
      </c>
      <c r="D28" s="7"/>
      <c r="E28" s="1"/>
      <c r="F28" s="1"/>
      <c r="G28" s="1"/>
      <c r="H28" s="7"/>
    </row>
    <row r="29" spans="1:8" x14ac:dyDescent="0.25">
      <c r="H29" s="7"/>
    </row>
    <row r="30" spans="1:8" x14ac:dyDescent="0.25">
      <c r="A30" s="6" t="s">
        <v>9</v>
      </c>
      <c r="D30" s="1"/>
      <c r="E30" s="1"/>
      <c r="F30" s="1"/>
      <c r="H30" s="7"/>
    </row>
    <row r="31" spans="1:8" x14ac:dyDescent="0.25">
      <c r="A31" t="s">
        <v>10</v>
      </c>
      <c r="B31" t="s">
        <v>12</v>
      </c>
      <c r="C31" s="9" t="s">
        <v>14</v>
      </c>
      <c r="D31" s="1"/>
      <c r="E31" s="1"/>
      <c r="F31" s="1"/>
      <c r="H31" s="7" t="s">
        <v>19</v>
      </c>
    </row>
    <row r="32" spans="1:8" x14ac:dyDescent="0.25">
      <c r="A32" s="6" t="s">
        <v>11</v>
      </c>
      <c r="D32" s="1"/>
      <c r="E32" s="1"/>
      <c r="F32" s="1"/>
      <c r="H32" s="7"/>
    </row>
    <row r="33" spans="1:8" x14ac:dyDescent="0.25">
      <c r="A33" t="s">
        <v>32</v>
      </c>
      <c r="C33" t="s">
        <v>24</v>
      </c>
      <c r="E33" s="1">
        <v>10000</v>
      </c>
      <c r="F33" s="1">
        <f>E33*E3</f>
        <v>15981.590000000002</v>
      </c>
      <c r="G33" s="1">
        <f>F33/12</f>
        <v>1331.7991666666669</v>
      </c>
      <c r="H33" s="7" t="s">
        <v>19</v>
      </c>
    </row>
    <row r="34" spans="1:8" x14ac:dyDescent="0.25">
      <c r="A34" t="s">
        <v>29</v>
      </c>
      <c r="B34" t="s">
        <v>30</v>
      </c>
      <c r="C34" t="s">
        <v>24</v>
      </c>
      <c r="E34" s="1">
        <v>4000</v>
      </c>
      <c r="F34" s="1">
        <f>E34*E3</f>
        <v>6392.6360000000004</v>
      </c>
      <c r="G34" s="1">
        <f>F34/12</f>
        <v>532.71966666666674</v>
      </c>
      <c r="H34" s="7" t="s">
        <v>19</v>
      </c>
    </row>
    <row r="35" spans="1:8" x14ac:dyDescent="0.25">
      <c r="A35" t="s">
        <v>31</v>
      </c>
      <c r="E35" s="1">
        <v>4600</v>
      </c>
      <c r="F35" s="1">
        <f>E35*E3</f>
        <v>7351.5314000000008</v>
      </c>
      <c r="G35" s="1">
        <f>F35/12</f>
        <v>612.62761666666677</v>
      </c>
      <c r="H35" s="7" t="s">
        <v>19</v>
      </c>
    </row>
    <row r="36" spans="1:8" x14ac:dyDescent="0.25">
      <c r="A36" t="s">
        <v>25</v>
      </c>
      <c r="B36" t="s">
        <v>26</v>
      </c>
      <c r="C36" t="s">
        <v>24</v>
      </c>
      <c r="E36" s="1">
        <v>125</v>
      </c>
      <c r="F36" s="12">
        <f>E36*E3</f>
        <v>199.76987500000001</v>
      </c>
    </row>
    <row r="37" spans="1:8" x14ac:dyDescent="0.25">
      <c r="A37" t="s">
        <v>34</v>
      </c>
      <c r="B37" s="13" t="s">
        <v>35</v>
      </c>
      <c r="C37" s="1">
        <f>18.92*E3</f>
        <v>30.237168280000006</v>
      </c>
      <c r="E37" s="1">
        <v>18600</v>
      </c>
      <c r="F37" s="1">
        <f>E37*E3</f>
        <v>29725.757400000002</v>
      </c>
      <c r="G37" s="1">
        <f>F37/12</f>
        <v>2477.1464500000002</v>
      </c>
      <c r="H37" s="7" t="s">
        <v>19</v>
      </c>
    </row>
    <row r="38" spans="1:8" x14ac:dyDescent="0.25">
      <c r="A38" t="s">
        <v>33</v>
      </c>
    </row>
  </sheetData>
  <pageMargins left="0.70866141732283472" right="0.70866141732283472" top="0.15748031496062992" bottom="0.15748031496062992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LL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Heidi  Langgaard Johansen</dc:creator>
  <cp:lastModifiedBy>Heidi Langgaard Johansen</cp:lastModifiedBy>
  <cp:lastPrinted>2023-08-11T07:37:51Z</cp:lastPrinted>
  <dcterms:created xsi:type="dcterms:W3CDTF">2018-04-24T09:42:20Z</dcterms:created>
  <dcterms:modified xsi:type="dcterms:W3CDTF">2024-12-04T09:17:48Z</dcterms:modified>
</cp:coreProperties>
</file>