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5/"/>
    </mc:Choice>
  </mc:AlternateContent>
  <xr:revisionPtr revIDLastSave="8" documentId="8_{0C090260-2CE1-42D7-8F8D-CE57A592FC76}" xr6:coauthVersionLast="47" xr6:coauthVersionMax="47" xr10:uidLastSave="{EDFE0693-8CD9-42D0-9752-06D542DB7273}"/>
  <bookViews>
    <workbookView xWindow="-120" yWindow="-120" windowWidth="38640" windowHeight="21120" xr2:uid="{00000000-000D-0000-FFFF-FFFF00000000}"/>
  </bookViews>
  <sheets>
    <sheet name="L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3" l="1"/>
  <c r="G37" i="3" s="1"/>
  <c r="C37" i="3"/>
  <c r="F36" i="3"/>
  <c r="G36" i="3" s="1"/>
  <c r="F35" i="3"/>
  <c r="G35" i="3" s="1"/>
  <c r="F34" i="3"/>
  <c r="G34" i="3" s="1"/>
  <c r="F28" i="3"/>
  <c r="G28" i="3" s="1"/>
  <c r="F27" i="3"/>
  <c r="G27" i="3" s="1"/>
  <c r="F26" i="3"/>
  <c r="G26" i="3" s="1"/>
  <c r="G25" i="3"/>
  <c r="F25" i="3"/>
  <c r="G24" i="3"/>
  <c r="F21" i="3"/>
  <c r="G21" i="3" s="1"/>
  <c r="F20" i="3"/>
  <c r="G20" i="3" s="1"/>
  <c r="G19" i="3"/>
  <c r="F19" i="3"/>
  <c r="G18" i="3"/>
  <c r="F15" i="3"/>
  <c r="G15" i="3" s="1"/>
  <c r="F14" i="3"/>
  <c r="G14" i="3" s="1"/>
  <c r="F13" i="3"/>
  <c r="G13" i="3" s="1"/>
  <c r="F12" i="3"/>
  <c r="G12" i="3" s="1"/>
  <c r="G11" i="3"/>
  <c r="F8" i="3"/>
  <c r="G8" i="3" s="1"/>
  <c r="F7" i="3"/>
  <c r="G7" i="3" s="1"/>
  <c r="F6" i="3"/>
  <c r="G6" i="3" s="1"/>
  <c r="F5" i="3"/>
  <c r="G5" i="3" s="1"/>
  <c r="G4" i="3"/>
  <c r="G16" i="3" l="1"/>
  <c r="G9" i="3"/>
  <c r="G22" i="3"/>
  <c r="G29" i="3"/>
</calcChain>
</file>

<file path=xl/sharedStrings.xml><?xml version="1.0" encoding="utf-8"?>
<sst xmlns="http://schemas.openxmlformats.org/spreadsheetml/2006/main" count="89" uniqueCount="41">
  <si>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</si>
  <si>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</si>
  <si>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</si>
  <si>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</si>
  <si>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</si>
  <si>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</si>
  <si>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</si>
  <si>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</si>
  <si>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</si>
  <si>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</si>
  <si>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Diplomuddannelse</t>
  </si>
  <si>
    <t>Funktionstillæg</t>
  </si>
  <si>
    <t>for gennemført udd.</t>
  </si>
  <si>
    <t>Grundløn §4, 2</t>
  </si>
  <si>
    <t>Lolland</t>
  </si>
  <si>
    <t>1 trin</t>
  </si>
  <si>
    <t>Teamsamarb. og vidensdeling</t>
  </si>
  <si>
    <t>Ja</t>
  </si>
  <si>
    <t>Forhåndsaft.</t>
  </si>
  <si>
    <t>35-2</t>
  </si>
  <si>
    <t>40-2</t>
  </si>
  <si>
    <t xml:space="preserve"> U-uddannet Lærer</t>
  </si>
  <si>
    <t>ej reducering</t>
  </si>
  <si>
    <t>Grundløn Tillæg §4, 2</t>
  </si>
  <si>
    <t>Undervisningstillæg §5, 2a</t>
  </si>
  <si>
    <t>Kvalifikationsløn §6, 2,1</t>
  </si>
  <si>
    <t>Kvalifikationstillæg §6, 2, 1</t>
  </si>
  <si>
    <t>Klasselærerfunktion pr. kl.</t>
  </si>
  <si>
    <t>Skiftende arbejdssteder</t>
  </si>
  <si>
    <t>Forhåndsaftalen</t>
  </si>
  <si>
    <t>Specialunderv. §5, stk.3 pr. mdr.</t>
  </si>
  <si>
    <t>+ timetillæg 18,92</t>
  </si>
  <si>
    <t>Undervisertillæg §5, 2a</t>
  </si>
  <si>
    <t>Almentillæg</t>
  </si>
  <si>
    <t>Forhåndsaftale/kvalifikationstillæg</t>
  </si>
  <si>
    <t>Pensions-berettiget</t>
  </si>
  <si>
    <t>Pr. 1. oktober 2025</t>
  </si>
  <si>
    <t>a) Gælder ikke ansatte på specialskoler, b)Sprog-, Læse-, Mat-, IT-, Praktsis-, LKT- og Læringsvejleder</t>
  </si>
  <si>
    <r>
      <t xml:space="preserve">Funktionstillæg §5, 3 </t>
    </r>
    <r>
      <rPr>
        <i/>
        <sz val="10"/>
        <color theme="1"/>
        <rFont val="Calibri"/>
        <family val="2"/>
        <scheme val="minor"/>
      </rPr>
      <t>a)</t>
    </r>
  </si>
  <si>
    <r>
      <t>Undervisningsvejledere</t>
    </r>
    <r>
      <rPr>
        <i/>
        <sz val="10"/>
        <color theme="1"/>
        <rFont val="Calibri"/>
        <family val="2"/>
        <scheme val="minor"/>
      </rPr>
      <t xml:space="preserve"> b)</t>
    </r>
  </si>
  <si>
    <t>16.09.25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</si>
</sst>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2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" fontId="4" fillId="0" borderId="0" xfId="1" applyNumberFormat="1" applyFont="1" applyAlignment="1">
      <alignment horizontal="center"/>
    </xf>
    <xf numFmtId="164" fontId="4" fillId="0" borderId="0" xfId="1" applyFont="1"/>
    <xf numFmtId="164" fontId="4" fillId="0" borderId="0" xfId="1" applyFont="1" applyAlignment="1"/>
    <xf numFmtId="164" fontId="4" fillId="0" borderId="0" xfId="1" applyFont="1" applyBorder="1" applyAlignment="1"/>
    <xf numFmtId="2" fontId="4" fillId="0" borderId="0" xfId="0" applyNumberFormat="1" applyFont="1"/>
    <xf numFmtId="164" fontId="4" fillId="0" borderId="1" xfId="1" applyFont="1" applyBorder="1" applyAlignment="1"/>
    <xf numFmtId="1" fontId="4" fillId="0" borderId="0" xfId="1" applyNumberFormat="1" applyFont="1"/>
    <xf numFmtId="49" fontId="4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tabSelected="1" workbookViewId="0">
      <selection activeCell="A3" sqref="A3"/>
    </sheetView>
  </sheetViews>
  <sheetFormatPr defaultRowHeight="15" x14ac:dyDescent="0.25"/>
  <cols>
    <col min="1" max="1" width="27.85546875" bestFit="1" customWidth="1"/>
    <col min="2" max="2" width="26" bestFit="1" customWidth="1"/>
    <col min="3" max="3" width="12.7109375" bestFit="1" customWidth="1"/>
    <col min="4" max="4" width="9" customWidth="1"/>
    <col min="5" max="5" width="14.7109375" bestFit="1" customWidth="1"/>
    <col min="6" max="6" width="14.42578125" bestFit="1" customWidth="1"/>
    <col min="7" max="7" width="13.42578125" bestFit="1" customWidth="1"/>
    <col min="8" max="8" width="9.7109375" customWidth="1"/>
  </cols>
  <sheetData>
    <row r="1" spans="1:8" ht="16.5" customHeight="1" thickBot="1" x14ac:dyDescent="0.35">
      <c r="A1" s="1" t="s">
        <v>14</v>
      </c>
      <c r="B1" s="1" t="s">
        <v>21</v>
      </c>
      <c r="C1" s="1" t="s">
        <v>36</v>
      </c>
      <c r="D1" s="1"/>
      <c r="H1" s="18" t="s">
        <v>35</v>
      </c>
    </row>
    <row r="2" spans="1:8" x14ac:dyDescent="0.25">
      <c r="A2" s="3" t="s">
        <v>40</v>
      </c>
      <c r="B2" s="3" t="s">
        <v>3</v>
      </c>
      <c r="C2" s="3" t="s">
        <v>0</v>
      </c>
      <c r="D2" s="3"/>
      <c r="E2" s="4" t="s">
        <v>9</v>
      </c>
      <c r="F2" s="4" t="s">
        <v>2</v>
      </c>
      <c r="G2" s="4" t="s">
        <v>1</v>
      </c>
      <c r="H2" s="18"/>
    </row>
    <row r="3" spans="1:8" x14ac:dyDescent="0.25">
      <c r="A3" s="5"/>
      <c r="B3" s="3"/>
      <c r="C3" s="3"/>
      <c r="D3" s="3"/>
      <c r="E3" s="6">
        <v>1.602921</v>
      </c>
      <c r="F3" s="7"/>
      <c r="G3" s="3"/>
      <c r="H3" s="17"/>
    </row>
    <row r="4" spans="1:8" x14ac:dyDescent="0.25">
      <c r="A4" s="3" t="s">
        <v>13</v>
      </c>
      <c r="B4" s="3" t="s">
        <v>5</v>
      </c>
      <c r="C4" s="8">
        <v>31</v>
      </c>
      <c r="D4" s="8"/>
      <c r="E4" s="9"/>
      <c r="F4" s="10">
        <v>383141</v>
      </c>
      <c r="G4" s="10">
        <f>F4/12</f>
        <v>31928.416666666668</v>
      </c>
      <c r="H4" s="4" t="s">
        <v>17</v>
      </c>
    </row>
    <row r="5" spans="1:8" x14ac:dyDescent="0.25">
      <c r="A5" s="3" t="s">
        <v>23</v>
      </c>
      <c r="B5" s="3"/>
      <c r="C5" s="8"/>
      <c r="D5" s="8"/>
      <c r="E5" s="9">
        <v>3000</v>
      </c>
      <c r="F5" s="10">
        <f>E5*E3</f>
        <v>4808.7629999999999</v>
      </c>
      <c r="G5" s="11">
        <f>F5/12</f>
        <v>400.73025000000001</v>
      </c>
      <c r="H5" s="4" t="s">
        <v>17</v>
      </c>
    </row>
    <row r="6" spans="1:8" x14ac:dyDescent="0.25">
      <c r="A6" s="3" t="s">
        <v>24</v>
      </c>
      <c r="B6" s="3" t="s">
        <v>7</v>
      </c>
      <c r="C6" s="8"/>
      <c r="D6" s="8"/>
      <c r="E6" s="9">
        <v>13000</v>
      </c>
      <c r="F6" s="10">
        <f>E6*E3</f>
        <v>20837.973000000002</v>
      </c>
      <c r="G6" s="11">
        <f>F6/12</f>
        <v>1736.4977500000002</v>
      </c>
      <c r="H6" s="4" t="s">
        <v>17</v>
      </c>
    </row>
    <row r="7" spans="1:8" x14ac:dyDescent="0.25">
      <c r="A7" s="3" t="s">
        <v>38</v>
      </c>
      <c r="B7" s="3" t="s">
        <v>33</v>
      </c>
      <c r="C7" s="8"/>
      <c r="D7" s="8"/>
      <c r="E7" s="9">
        <v>4800</v>
      </c>
      <c r="F7" s="10">
        <f>E7*E3</f>
        <v>7694.0208000000002</v>
      </c>
      <c r="G7" s="11">
        <f>F7/12</f>
        <v>641.16840000000002</v>
      </c>
      <c r="H7" s="4" t="s">
        <v>17</v>
      </c>
    </row>
    <row r="8" spans="1:8" x14ac:dyDescent="0.25">
      <c r="A8" s="3" t="s">
        <v>16</v>
      </c>
      <c r="B8" s="3" t="s">
        <v>18</v>
      </c>
      <c r="C8" s="12" t="s">
        <v>22</v>
      </c>
      <c r="D8" s="3"/>
      <c r="E8" s="9">
        <v>7700</v>
      </c>
      <c r="F8" s="10">
        <f>E8*E3</f>
        <v>12342.4917</v>
      </c>
      <c r="G8" s="13">
        <f>F8/12</f>
        <v>1028.5409750000001</v>
      </c>
      <c r="H8" s="4" t="s">
        <v>17</v>
      </c>
    </row>
    <row r="9" spans="1:8" x14ac:dyDescent="0.25">
      <c r="A9" s="3"/>
      <c r="B9" s="3"/>
      <c r="C9" s="8"/>
      <c r="D9" s="8"/>
      <c r="E9" s="9"/>
      <c r="F9" s="10"/>
      <c r="G9" s="10">
        <f>SUM(G4:G8)</f>
        <v>35735.354041666673</v>
      </c>
      <c r="H9" s="4"/>
    </row>
    <row r="10" spans="1:8" x14ac:dyDescent="0.25">
      <c r="A10" s="3"/>
      <c r="B10" s="3"/>
      <c r="C10" s="8"/>
      <c r="D10" s="8"/>
      <c r="E10" s="9"/>
      <c r="F10" s="10"/>
      <c r="G10" s="10"/>
      <c r="H10" s="4"/>
    </row>
    <row r="11" spans="1:8" x14ac:dyDescent="0.25">
      <c r="A11" s="3" t="s">
        <v>25</v>
      </c>
      <c r="B11" s="3" t="s">
        <v>4</v>
      </c>
      <c r="C11" s="8" t="s">
        <v>19</v>
      </c>
      <c r="D11" s="8">
        <v>33</v>
      </c>
      <c r="E11" s="9"/>
      <c r="F11" s="10">
        <v>396266</v>
      </c>
      <c r="G11" s="10">
        <f>F11/12</f>
        <v>33022.166666666664</v>
      </c>
      <c r="H11" s="4" t="s">
        <v>17</v>
      </c>
    </row>
    <row r="12" spans="1:8" x14ac:dyDescent="0.25">
      <c r="A12" s="3" t="s">
        <v>26</v>
      </c>
      <c r="B12" s="3"/>
      <c r="C12" s="8"/>
      <c r="D12" s="8"/>
      <c r="E12" s="9">
        <v>3000</v>
      </c>
      <c r="F12" s="10">
        <f>E12*E3</f>
        <v>4808.7629999999999</v>
      </c>
      <c r="G12" s="11">
        <f>F12/12</f>
        <v>400.73025000000001</v>
      </c>
      <c r="H12" s="4" t="s">
        <v>17</v>
      </c>
    </row>
    <row r="13" spans="1:8" x14ac:dyDescent="0.25">
      <c r="A13" s="3" t="s">
        <v>32</v>
      </c>
      <c r="B13" s="3" t="s">
        <v>7</v>
      </c>
      <c r="C13" s="8"/>
      <c r="D13" s="8"/>
      <c r="E13" s="9">
        <v>13000</v>
      </c>
      <c r="F13" s="10">
        <f>E13*E3</f>
        <v>20837.973000000002</v>
      </c>
      <c r="G13" s="11">
        <f>F13/12</f>
        <v>1736.4977500000002</v>
      </c>
      <c r="H13" s="4" t="s">
        <v>17</v>
      </c>
    </row>
    <row r="14" spans="1:8" x14ac:dyDescent="0.25">
      <c r="A14" s="3" t="s">
        <v>38</v>
      </c>
      <c r="B14" s="3" t="s">
        <v>33</v>
      </c>
      <c r="C14" s="8"/>
      <c r="D14" s="8"/>
      <c r="E14" s="9">
        <v>4800</v>
      </c>
      <c r="F14" s="10">
        <f>E14*E3</f>
        <v>7694.0208000000002</v>
      </c>
      <c r="G14" s="11">
        <f>F14/12</f>
        <v>641.16840000000002</v>
      </c>
      <c r="H14" s="4" t="s">
        <v>17</v>
      </c>
    </row>
    <row r="15" spans="1:8" x14ac:dyDescent="0.25">
      <c r="A15" s="3" t="s">
        <v>16</v>
      </c>
      <c r="B15" s="3" t="s">
        <v>18</v>
      </c>
      <c r="C15" s="12" t="s">
        <v>22</v>
      </c>
      <c r="D15" s="3"/>
      <c r="E15" s="9">
        <v>7700</v>
      </c>
      <c r="F15" s="10">
        <f>E15*E3</f>
        <v>12342.4917</v>
      </c>
      <c r="G15" s="13">
        <f>F15/12</f>
        <v>1028.5409750000001</v>
      </c>
      <c r="H15" s="4" t="s">
        <v>17</v>
      </c>
    </row>
    <row r="16" spans="1:8" x14ac:dyDescent="0.25">
      <c r="A16" s="3"/>
      <c r="B16" s="3"/>
      <c r="C16" s="8"/>
      <c r="D16" s="8"/>
      <c r="E16" s="9"/>
      <c r="F16" s="10"/>
      <c r="G16" s="10">
        <f>SUM(G11:G15)</f>
        <v>36829.104041666673</v>
      </c>
      <c r="H16" s="4"/>
    </row>
    <row r="17" spans="1:8" x14ac:dyDescent="0.25">
      <c r="A17" s="3"/>
      <c r="B17" s="3"/>
      <c r="C17" s="8"/>
      <c r="D17" s="8"/>
      <c r="E17" s="9"/>
      <c r="F17" s="10"/>
      <c r="G17" s="10"/>
      <c r="H17" s="4"/>
    </row>
    <row r="18" spans="1:8" x14ac:dyDescent="0.25">
      <c r="A18" s="3" t="s">
        <v>25</v>
      </c>
      <c r="B18" s="3" t="s">
        <v>6</v>
      </c>
      <c r="C18" s="8" t="s">
        <v>20</v>
      </c>
      <c r="D18" s="8">
        <v>38</v>
      </c>
      <c r="E18" s="9"/>
      <c r="F18" s="10">
        <v>432000</v>
      </c>
      <c r="G18" s="10">
        <f>F18/12</f>
        <v>36000</v>
      </c>
      <c r="H18" s="4" t="s">
        <v>17</v>
      </c>
    </row>
    <row r="19" spans="1:8" x14ac:dyDescent="0.25">
      <c r="A19" s="3" t="s">
        <v>32</v>
      </c>
      <c r="B19" s="3" t="s">
        <v>7</v>
      </c>
      <c r="C19" s="8"/>
      <c r="D19" s="8"/>
      <c r="E19" s="9">
        <v>13000</v>
      </c>
      <c r="F19" s="10">
        <f>E19*E3</f>
        <v>20837.973000000002</v>
      </c>
      <c r="G19" s="11">
        <f>F19/12</f>
        <v>1736.4977500000002</v>
      </c>
      <c r="H19" s="4" t="s">
        <v>17</v>
      </c>
    </row>
    <row r="20" spans="1:8" x14ac:dyDescent="0.25">
      <c r="A20" s="3" t="s">
        <v>38</v>
      </c>
      <c r="B20" s="3" t="s">
        <v>33</v>
      </c>
      <c r="C20" s="8"/>
      <c r="D20" s="8"/>
      <c r="E20" s="9">
        <v>4800</v>
      </c>
      <c r="F20" s="10">
        <f>E20*E3</f>
        <v>7694.0208000000002</v>
      </c>
      <c r="G20" s="11">
        <f>F20/12</f>
        <v>641.16840000000002</v>
      </c>
      <c r="H20" s="4" t="s">
        <v>17</v>
      </c>
    </row>
    <row r="21" spans="1:8" x14ac:dyDescent="0.25">
      <c r="A21" s="3" t="s">
        <v>16</v>
      </c>
      <c r="B21" s="3" t="s">
        <v>18</v>
      </c>
      <c r="C21" s="12" t="s">
        <v>22</v>
      </c>
      <c r="D21" s="3"/>
      <c r="E21" s="9">
        <v>7700</v>
      </c>
      <c r="F21" s="10">
        <f>E21*E3</f>
        <v>12342.4917</v>
      </c>
      <c r="G21" s="13">
        <f>F21/12</f>
        <v>1028.5409750000001</v>
      </c>
      <c r="H21" s="4" t="s">
        <v>17</v>
      </c>
    </row>
    <row r="22" spans="1:8" x14ac:dyDescent="0.25">
      <c r="A22" s="3"/>
      <c r="B22" s="3"/>
      <c r="C22" s="8"/>
      <c r="D22" s="8"/>
      <c r="E22" s="9"/>
      <c r="F22" s="10"/>
      <c r="G22" s="10">
        <f>SUM(G18:G21)</f>
        <v>39406.207125000008</v>
      </c>
      <c r="H22" s="4"/>
    </row>
    <row r="23" spans="1:8" x14ac:dyDescent="0.25">
      <c r="A23" s="3"/>
      <c r="B23" s="3"/>
      <c r="C23" s="8"/>
      <c r="D23" s="8"/>
      <c r="E23" s="9"/>
      <c r="F23" s="10"/>
      <c r="G23" s="10"/>
      <c r="H23" s="4"/>
    </row>
    <row r="24" spans="1:8" x14ac:dyDescent="0.25">
      <c r="A24" s="3" t="s">
        <v>25</v>
      </c>
      <c r="B24" s="3" t="s">
        <v>8</v>
      </c>
      <c r="C24" s="8" t="s">
        <v>20</v>
      </c>
      <c r="D24" s="8">
        <v>38</v>
      </c>
      <c r="E24" s="9"/>
      <c r="F24" s="10">
        <v>432000</v>
      </c>
      <c r="G24" s="10">
        <f>F24/12</f>
        <v>36000</v>
      </c>
      <c r="H24" s="4" t="s">
        <v>17</v>
      </c>
    </row>
    <row r="25" spans="1:8" x14ac:dyDescent="0.25">
      <c r="A25" s="3" t="s">
        <v>29</v>
      </c>
      <c r="B25" s="3"/>
      <c r="C25" s="8"/>
      <c r="D25" s="8"/>
      <c r="E25" s="9">
        <v>7000</v>
      </c>
      <c r="F25" s="10">
        <f>E25*E3</f>
        <v>11220.447</v>
      </c>
      <c r="G25" s="11">
        <f>F25/12</f>
        <v>935.03724999999997</v>
      </c>
      <c r="H25" s="4" t="s">
        <v>17</v>
      </c>
    </row>
    <row r="26" spans="1:8" x14ac:dyDescent="0.25">
      <c r="A26" s="3" t="s">
        <v>32</v>
      </c>
      <c r="B26" s="3" t="s">
        <v>7</v>
      </c>
      <c r="C26" s="8"/>
      <c r="D26" s="8"/>
      <c r="E26" s="9">
        <v>13000</v>
      </c>
      <c r="F26" s="10">
        <f>E26*E3</f>
        <v>20837.973000000002</v>
      </c>
      <c r="G26" s="11">
        <f>F26/12</f>
        <v>1736.4977500000002</v>
      </c>
      <c r="H26" s="4" t="s">
        <v>17</v>
      </c>
    </row>
    <row r="27" spans="1:8" x14ac:dyDescent="0.25">
      <c r="A27" s="3" t="s">
        <v>38</v>
      </c>
      <c r="B27" s="3" t="s">
        <v>33</v>
      </c>
      <c r="C27" s="8"/>
      <c r="D27" s="8"/>
      <c r="E27" s="9">
        <v>4800</v>
      </c>
      <c r="F27" s="10">
        <f>E27*E3</f>
        <v>7694.0208000000002</v>
      </c>
      <c r="G27" s="11">
        <f>F27/12</f>
        <v>641.16840000000002</v>
      </c>
      <c r="H27" s="4" t="s">
        <v>17</v>
      </c>
    </row>
    <row r="28" spans="1:8" x14ac:dyDescent="0.25">
      <c r="A28" s="3" t="s">
        <v>16</v>
      </c>
      <c r="B28" s="3" t="s">
        <v>18</v>
      </c>
      <c r="C28" s="12" t="s">
        <v>22</v>
      </c>
      <c r="D28" s="3"/>
      <c r="E28" s="9">
        <v>7700</v>
      </c>
      <c r="F28" s="10">
        <f>E28*E3</f>
        <v>12342.4917</v>
      </c>
      <c r="G28" s="13">
        <f>F28/12</f>
        <v>1028.5409750000001</v>
      </c>
      <c r="H28" s="4" t="s">
        <v>17</v>
      </c>
    </row>
    <row r="29" spans="1:8" x14ac:dyDescent="0.25">
      <c r="A29" s="3"/>
      <c r="B29" s="3"/>
      <c r="C29" s="14"/>
      <c r="D29" s="14"/>
      <c r="E29" s="9"/>
      <c r="F29" s="10"/>
      <c r="G29" s="10">
        <f>SUM(G24:G28)</f>
        <v>40341.244375000009</v>
      </c>
      <c r="H29" s="4"/>
    </row>
    <row r="30" spans="1:8" x14ac:dyDescent="0.25">
      <c r="A30" s="5" t="s">
        <v>34</v>
      </c>
      <c r="B30" s="3"/>
      <c r="C30" s="3"/>
      <c r="D30" s="3"/>
      <c r="E30" s="3"/>
      <c r="F30" s="3"/>
      <c r="G30" s="3"/>
      <c r="H30" s="4"/>
    </row>
    <row r="31" spans="1:8" x14ac:dyDescent="0.25">
      <c r="A31" s="3" t="s">
        <v>10</v>
      </c>
      <c r="B31" s="3" t="s">
        <v>12</v>
      </c>
      <c r="C31" s="8" t="s">
        <v>15</v>
      </c>
      <c r="D31" s="9"/>
      <c r="E31" s="9"/>
      <c r="F31" s="9"/>
      <c r="G31" s="3"/>
      <c r="H31" s="4" t="s">
        <v>17</v>
      </c>
    </row>
    <row r="32" spans="1:8" x14ac:dyDescent="0.25">
      <c r="A32" s="5"/>
      <c r="B32" s="3"/>
      <c r="C32" s="3"/>
      <c r="D32" s="9"/>
      <c r="E32" s="9"/>
      <c r="F32" s="9"/>
      <c r="G32" s="3"/>
      <c r="H32" s="4"/>
    </row>
    <row r="33" spans="1:8" x14ac:dyDescent="0.25">
      <c r="A33" s="5" t="s">
        <v>11</v>
      </c>
      <c r="B33" s="3"/>
      <c r="C33" s="3"/>
      <c r="D33" s="9"/>
      <c r="E33" s="9"/>
      <c r="F33" s="9"/>
      <c r="G33" s="3"/>
      <c r="H33" s="4"/>
    </row>
    <row r="34" spans="1:8" x14ac:dyDescent="0.25">
      <c r="A34" s="3" t="s">
        <v>39</v>
      </c>
      <c r="B34" s="3"/>
      <c r="C34" s="12" t="s">
        <v>22</v>
      </c>
      <c r="D34" s="3"/>
      <c r="E34" s="9">
        <v>10000</v>
      </c>
      <c r="F34" s="9">
        <f>E34*E3</f>
        <v>16029.210000000001</v>
      </c>
      <c r="G34" s="9">
        <f>F34/12</f>
        <v>1335.7675000000002</v>
      </c>
      <c r="H34" s="4" t="s">
        <v>17</v>
      </c>
    </row>
    <row r="35" spans="1:8" x14ac:dyDescent="0.25">
      <c r="A35" s="3" t="s">
        <v>27</v>
      </c>
      <c r="B35" s="3"/>
      <c r="C35" s="12" t="s">
        <v>22</v>
      </c>
      <c r="D35" s="3"/>
      <c r="E35" s="9">
        <v>4000</v>
      </c>
      <c r="F35" s="9">
        <f>E35*E3</f>
        <v>6411.6840000000002</v>
      </c>
      <c r="G35" s="9">
        <f>F35/12</f>
        <v>534.30700000000002</v>
      </c>
      <c r="H35" s="4" t="s">
        <v>17</v>
      </c>
    </row>
    <row r="36" spans="1:8" x14ac:dyDescent="0.25">
      <c r="A36" s="3" t="s">
        <v>28</v>
      </c>
      <c r="B36" s="3"/>
      <c r="C36" s="3"/>
      <c r="D36" s="3"/>
      <c r="E36" s="9">
        <v>4600</v>
      </c>
      <c r="F36" s="9">
        <f>E36*E3</f>
        <v>7373.4366</v>
      </c>
      <c r="G36" s="9">
        <f>F36/12</f>
        <v>614.45304999999996</v>
      </c>
      <c r="H36" s="4" t="s">
        <v>17</v>
      </c>
    </row>
    <row r="37" spans="1:8" x14ac:dyDescent="0.25">
      <c r="A37" s="3" t="s">
        <v>30</v>
      </c>
      <c r="B37" s="15" t="s">
        <v>31</v>
      </c>
      <c r="C37" s="9">
        <f>18.92*E3</f>
        <v>30.327265320000002</v>
      </c>
      <c r="D37" s="3"/>
      <c r="E37" s="9">
        <v>18600</v>
      </c>
      <c r="F37" s="9">
        <f>E37*E3</f>
        <v>29814.330600000001</v>
      </c>
      <c r="G37" s="9">
        <f>F37/12</f>
        <v>2484.5275500000002</v>
      </c>
      <c r="H37" s="4" t="s">
        <v>17</v>
      </c>
    </row>
    <row r="38" spans="1:8" x14ac:dyDescent="0.25">
      <c r="A38" s="16" t="s">
        <v>37</v>
      </c>
      <c r="B38" s="3"/>
      <c r="C38" s="3"/>
      <c r="D38" s="3"/>
      <c r="E38" s="3"/>
      <c r="F38" s="3"/>
      <c r="G38" s="3"/>
    </row>
    <row r="40" spans="1:8" x14ac:dyDescent="0.25">
      <c r="A40" s="2"/>
    </row>
  </sheetData>
  <mergeCells count="1">
    <mergeCell ref="H1:H2"/>
  </mergeCells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2025-09-16T09:56:19Z</cp:lastPrinted>
  <dcterms:created xsi:type="dcterms:W3CDTF">2018-04-24T09:42:20Z</dcterms:created>
  <dcterms:modified xsi:type="dcterms:W3CDTF">2025-09-16T11:21:26Z</dcterms:modified>
</cp:coreProperties>
</file>